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/>
  <mc:AlternateContent xmlns:mc="http://schemas.openxmlformats.org/markup-compatibility/2006">
    <mc:Choice Requires="x15">
      <x15ac:absPath xmlns:x15ac="http://schemas.microsoft.com/office/spreadsheetml/2010/11/ac" url="/Users/michelle.coe/Desktop/"/>
    </mc:Choice>
  </mc:AlternateContent>
  <xr:revisionPtr revIDLastSave="0" documentId="8_{D1E0E604-64CA-9149-8174-CABC6C90FD8A}" xr6:coauthVersionLast="45" xr6:coauthVersionMax="45" xr10:uidLastSave="{00000000-0000-0000-0000-000000000000}"/>
  <bookViews>
    <workbookView xWindow="3600" yWindow="4420" windowWidth="33600" windowHeight="189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0" i="1" l="1"/>
  <c r="J29" i="1"/>
  <c r="J28" i="1"/>
  <c r="H29" i="1"/>
  <c r="J27" i="1"/>
  <c r="H27" i="1"/>
  <c r="J26" i="1"/>
  <c r="H26" i="1"/>
  <c r="J25" i="1"/>
  <c r="H25" i="1"/>
  <c r="J24" i="1"/>
  <c r="H24" i="1"/>
  <c r="J23" i="1"/>
  <c r="H23" i="1"/>
  <c r="H22" i="1"/>
  <c r="J22" i="1" s="1"/>
  <c r="J21" i="1"/>
  <c r="H21" i="1"/>
  <c r="J20" i="1"/>
  <c r="H20" i="1"/>
  <c r="J19" i="1"/>
  <c r="H19" i="1"/>
  <c r="J18" i="1"/>
  <c r="H18" i="1"/>
  <c r="J17" i="1"/>
  <c r="H17" i="1"/>
  <c r="J16" i="1"/>
  <c r="H16" i="1"/>
  <c r="J15" i="1"/>
  <c r="H15" i="1"/>
  <c r="J14" i="1"/>
  <c r="H14" i="1"/>
  <c r="J13" i="1"/>
  <c r="H13" i="1"/>
  <c r="J12" i="1"/>
  <c r="H12" i="1"/>
  <c r="J11" i="1"/>
  <c r="H11" i="1"/>
  <c r="J10" i="1"/>
  <c r="H10" i="1"/>
  <c r="J9" i="1"/>
  <c r="H9" i="1"/>
  <c r="J8" i="1"/>
  <c r="H8" i="1"/>
  <c r="J7" i="1"/>
  <c r="H7" i="1"/>
  <c r="J6" i="1"/>
  <c r="H6" i="1"/>
  <c r="G33" i="1" l="1"/>
  <c r="G36" i="1"/>
</calcChain>
</file>

<file path=xl/sharedStrings.xml><?xml version="1.0" encoding="utf-8"?>
<sst xmlns="http://schemas.openxmlformats.org/spreadsheetml/2006/main" count="164" uniqueCount="113">
  <si>
    <t>ASCEND Summer Workshop 2020 Parts List</t>
  </si>
  <si>
    <t>Item</t>
  </si>
  <si>
    <t>Vendor</t>
  </si>
  <si>
    <t>Part Number</t>
  </si>
  <si>
    <t>URL</t>
  </si>
  <si>
    <t>Type</t>
  </si>
  <si>
    <t>Quantity</t>
  </si>
  <si>
    <t>Price</t>
  </si>
  <si>
    <t>Subtotal</t>
  </si>
  <si>
    <t>Per kit</t>
  </si>
  <si>
    <t>Price per kit</t>
  </si>
  <si>
    <t>Notes</t>
  </si>
  <si>
    <t>Servos (Miuzei 10 pcs SG90 9G Servo Motor Kit for RC Robot Arm Helicopter Airplane Remote Control)</t>
  </si>
  <si>
    <t>Amazon</t>
  </si>
  <si>
    <t>B072V529YD</t>
  </si>
  <si>
    <t>https://www.amazon.com/Micro-Helicopter-Airplane-Remote-Control/dp/B072V529YD/ref=sr_1_1?dchild=1&amp;keywords=10+pcs+servo&amp;qid=1589690878&amp;s=toys-and-games&amp;sr=1-1</t>
  </si>
  <si>
    <t>Pack (10)</t>
  </si>
  <si>
    <t>Motor control (I have a servo already)</t>
  </si>
  <si>
    <t>70pc Jumper Wire Kit</t>
  </si>
  <si>
    <t>B081H2JQRV</t>
  </si>
  <si>
    <t>https://www.amazon.com/REXQualis-Breadboard-Assorted-Prototyping-Circuits/dp/B081H2JQRV/ref=sr_1_4?dchild=1&amp;keywords=jumper+wire+kit+bulk&amp;qid=1589691434&amp;s=industrial&amp;sr=1-4</t>
  </si>
  <si>
    <t>Pack (6)</t>
  </si>
  <si>
    <t>Needed for connections, 4 extra packs but best price</t>
  </si>
  <si>
    <t>Analog Photocell (PHOTOCELL 27-60KOHM)</t>
  </si>
  <si>
    <t>Digikey</t>
  </si>
  <si>
    <t>PDV-P8104-ND</t>
  </si>
  <si>
    <t>https://www.digikey.com/product-detail/en/advanced-photonix/PDV-P8104/PDV-P8104-ND/480611</t>
  </si>
  <si>
    <t>Single</t>
  </si>
  <si>
    <t>Intro to using analog sensors</t>
  </si>
  <si>
    <t>TMP36GT9Z</t>
  </si>
  <si>
    <t>1528-1228-ND</t>
  </si>
  <si>
    <t>https://www.digikey.com/products/en?mpart=386&amp;v=1528</t>
  </si>
  <si>
    <t>LIS3DH 3-Axis Accelerometer (ADAFRUIT LIS3DH TRIPLE-AXIS ACCE)</t>
  </si>
  <si>
    <t>1528-1516-ND</t>
  </si>
  <si>
    <t>https://www.digikey.com/product-detail/en/adafruit-industries-llc/2809/1528-1516-ND/5774319</t>
  </si>
  <si>
    <t>Used for intro to I2C/payload sim, recommended</t>
  </si>
  <si>
    <t>SEN-13763 I2C Thermometer/Humidity Sensor</t>
  </si>
  <si>
    <t>1528-1358-ND</t>
  </si>
  <si>
    <t>https://www.digikey.com/product-detail/en/adafruit-industries-llc/2651/1528-1358-ND/5604371</t>
  </si>
  <si>
    <t>Red 5mm LED (NTE3144, LED-5MM HI EFF RED)</t>
  </si>
  <si>
    <t>2368-NTE3144-ND</t>
  </si>
  <si>
    <t>https://www.digikey.com/product-detail/en/nte-electronics-inc/NTE3144/2368-NTE3144-ND/11652234</t>
  </si>
  <si>
    <t>LED for basic circuit</t>
  </si>
  <si>
    <t>Yellow/Green 5mm LED (NTE3145, LED-5MM YELLOW/GREEN)</t>
  </si>
  <si>
    <t>2368-NTE3145-ND</t>
  </si>
  <si>
    <t>https://www.digikey.com/product-detail/en/nte-electronics-inc/NTE3145/2368-NTE3145-ND/11652806</t>
  </si>
  <si>
    <t>Orange 5mm LED (NTE3147, LED-5MM ORANGE)</t>
  </si>
  <si>
    <t>2368-NTE3147-ND</t>
  </si>
  <si>
    <t>https://www.digikey.com/product-detail/en/nte-electronics-inc/NTE3147/2368-NTE3147-ND/11653758</t>
  </si>
  <si>
    <t>Yellow 5mm LED (NTE3146, LED-5MM YELLOW)</t>
  </si>
  <si>
    <t>2368-NTE3146-ND</t>
  </si>
  <si>
    <t>https://www.digikey.com/product-detail/en/nte-electronics-inc/NTE3146/2368-NTE3146-ND/11653722</t>
  </si>
  <si>
    <t>100 Ohm Resistor (CF14JT100R, RES 100 OHM 1/4W 5% AXIAL)</t>
  </si>
  <si>
    <t>CF14JT100RCT-ND</t>
  </si>
  <si>
    <t>https://www.digikey.com/product-detail/en/stackpole-electronics-inc/CF14JT100R/CF14JT100RCT-ND/1830327</t>
  </si>
  <si>
    <t>Single (Bulk Price Break)</t>
  </si>
  <si>
    <t>Resistor for basic circuit</t>
  </si>
  <si>
    <t>220 Ohm Resistor (CF14JT220R, RES 220 OHM 1/4W 5% AXIAL)</t>
  </si>
  <si>
    <t>CF14JT220RCT-ND</t>
  </si>
  <si>
    <t>https://www.digikey.com/product-detail/en/stackpole-electronics-inc/CF14JT220R/CF14JT220RCT-ND/1830334</t>
  </si>
  <si>
    <t>1k Ohm Resistor (CF14JT1K00, RES 1K OHM 1/4W 5% AXIAL)</t>
  </si>
  <si>
    <t>CF14JT1K00</t>
  </si>
  <si>
    <t>https://www.digikey.com/product-detail/en/stackpole-electronics-inc/CF14JT1K00/CF14JT1K00CT-ND/1830350</t>
  </si>
  <si>
    <t>10k Ohm Resistor (CF14JT10K0, RES 10K OHM 1/4W 5% AXIAL)</t>
  </si>
  <si>
    <t>CF14JT10K0CT-ND</t>
  </si>
  <si>
    <t>https://www.digikey.com/product-detail/en/stackpole-electronics-inc/CF14JT10K0/CF14JT10K0CT-ND/1830374</t>
  </si>
  <si>
    <t>Arduino Uno Kit (for Arduino, kuman Expansion Board ATmega328P + Acrylic Transparent Base Plate + Terminal Optimizer Breadboardwith USB Cable Compatible with Mega 2560 Robot Update 4 in1 Set)</t>
  </si>
  <si>
    <t>B01KZN2YPK</t>
  </si>
  <si>
    <t>https://www.amazon.com/ATmega328P-Transparent-Optimizer-Breadboardwith-Compatible/dp/B01KZN2YPK/ref=sr_1_24?dchild=1&amp;keywords=uno+r3&amp;qid=1589689603&amp;sr=8-24</t>
  </si>
  <si>
    <t>Kit with Uno, cable, breadboard, mounting plate</t>
  </si>
  <si>
    <t>SparkFun Micro SD Breakout (BOB-00544,SPARKFUN MICROSD TRANSFLASH BREA)</t>
  </si>
  <si>
    <t>1568-1345-ND</t>
  </si>
  <si>
    <t>https://www.digikey.com/product-detail/en/sparkfun-electronics/BOB-00544/1568-1345-ND/5824094</t>
  </si>
  <si>
    <t>Micro SD brekaout for writing data</t>
  </si>
  <si>
    <t>25 Pack 8GB Micro SD + USB Readers (25 PACK - SanDisk 8GB MicroSD HC Memory Card SDSDQAB-008G (Bulk Packaging) LOT OF 25 with USB 2.0 MicoSD &amp; SD Memory Card Reader)</t>
  </si>
  <si>
    <t>B00WUCO05W</t>
  </si>
  <si>
    <t>https://www.amazon.com/25-PACK-SanDisk-SDSDQAB-008G-Packaging/dp/B00WUCO05W</t>
  </si>
  <si>
    <t>Pack (25)</t>
  </si>
  <si>
    <t>Micro SD cards for storing data</t>
  </si>
  <si>
    <t>Multimeter (AstroAI Digital Multimeter with Ohm Volt Amp and Diode Voltage Tester Meter (Dual Fused for Anti-Burn))</t>
  </si>
  <si>
    <t>B01ISAMUA6</t>
  </si>
  <si>
    <t>https://www.amazon.com/AstroAI-Digital-Multimeter-Voltage-Tester/dp/B01ISAMUA6/ref=sr_1_5?dchild=1&amp;keywords=multimeter&amp;qid=1589693663&amp;sr=8-5</t>
  </si>
  <si>
    <t>Testing circuits, power distribution</t>
  </si>
  <si>
    <t>CR2450 Lithium Battery</t>
  </si>
  <si>
    <t>2059-CR2450-ND</t>
  </si>
  <si>
    <t>https://www.digikey.com/product-detail/en/zeus-battery-products/CR2450/2059-CR2450-ND/9828856</t>
  </si>
  <si>
    <t>Battery for circuits</t>
  </si>
  <si>
    <t>CR2450 Battery Holder</t>
  </si>
  <si>
    <t>B01M1IB8CN</t>
  </si>
  <si>
    <t>https://www.amazon.com/Goliton-BS-2450-1-Button-Battery-Holder/dp/B01M1IB8CN/ref=sr_1_2?dchild=1&amp;keywords=cr2450+battery+holder&amp;qid=1590092060&amp;sr=8-2</t>
  </si>
  <si>
    <t>Battery terminal for circuits</t>
  </si>
  <si>
    <t>10k Ohm Potentiometers (MCIGICM (10 Pcs) 10K Ohm Breadboard Trim Potentiometer kit with Knob for Arduino)</t>
  </si>
  <si>
    <t>B07S69443J</t>
  </si>
  <si>
    <t>https://www.amazon.com/MCIGICM-Breadboard-Trim-Potentiometer-Arduino/dp/B07S69443J/ref=sr_1_8?crid=20W1PDZGNERDI&amp;dchild=1&amp;keywords=breadboard+potentiometer&amp;qid=1590097765&amp;sprefix=breadboard+poten%2Caps%2C207&amp;sr=8-8</t>
  </si>
  <si>
    <t>For building sample payload circuit</t>
  </si>
  <si>
    <t>LM7805 Voltage Regulator (5V/1A, 	IC REG LINEAR 5V 1A TO220-3)</t>
  </si>
  <si>
    <t>296-47192-ND</t>
  </si>
  <si>
    <t>https://www.digikey.com/product-detail/en/texas-instruments/LM7805CT-NOPB/296-47192-ND/3901929</t>
  </si>
  <si>
    <t>9V Battery Clip (Wire ends)</t>
  </si>
  <si>
    <t>36-232-ND</t>
  </si>
  <si>
    <t>https://www.digikey.com/product-detail/en/keystone-electronics/232/36-232-ND/303804</t>
  </si>
  <si>
    <t>Total</t>
  </si>
  <si>
    <t>Total reflects 20 students plus instructor kit</t>
  </si>
  <si>
    <t>https://bulkmemorycards.com/shop/accessories/memory-card-readers/micro-sd-to-usb-reader/</t>
  </si>
  <si>
    <t>Micro SD to USB Reader</t>
  </si>
  <si>
    <t>EBS</t>
  </si>
  <si>
    <t>SKU:R40RG</t>
  </si>
  <si>
    <t xml:space="preserve">Single  </t>
  </si>
  <si>
    <t>Anti-Static Bags</t>
  </si>
  <si>
    <t>https://www.amazon.com/dp/B07516H1J7/ref=cm_sw_r_sms_apa_i_w6aYEb35HGP1C</t>
  </si>
  <si>
    <t>Pack (100)</t>
  </si>
  <si>
    <t>For shipping out workshop kits</t>
  </si>
  <si>
    <t>Ziploc Bags (Gallon)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</si>
</sst>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164" formatCode="&quot;$&quot;#,##0.000"/>
    <numFmt numFmtId="165" formatCode="&quot;$&quot;#,##0.000_);[Red]\(&quot;$&quot;#,##0.000\)"/>
    <numFmt numFmtId="166" formatCode="&quot;$&quot;#,##0.00"/>
  </numFmts>
  <fonts count="18" x14ac:knownFonts="1">
    <font>
      <sz val="11"/>
      <color theme="1"/>
      <name val="Arial"/>
    </font>
    <font>
      <u/>
      <sz val="11"/>
      <color theme="10"/>
      <name val="Arial"/>
    </font>
    <font>
      <sz val="27"/>
      <color rgb="FF000000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u/>
      <sz val="11"/>
      <color theme="10"/>
      <name val="Arial Narrow"/>
      <family val="2"/>
    </font>
    <font>
      <sz val="11"/>
      <color rgb="FF000000"/>
      <name val="Arial Narrow"/>
      <family val="2"/>
    </font>
    <font>
      <u/>
      <sz val="11"/>
      <color rgb="FF0563C1"/>
      <name val="Arial Narrow"/>
      <family val="2"/>
    </font>
    <font>
      <sz val="9"/>
      <color rgb="FF444444"/>
      <name val="Arial Narrow"/>
      <family val="2"/>
    </font>
    <font>
      <u/>
      <sz val="11"/>
      <color rgb="FF1155CC"/>
      <name val="Arial Narrow"/>
      <family val="2"/>
    </font>
    <font>
      <sz val="11"/>
      <color rgb="FF333333"/>
      <name val="Arial Narrow"/>
      <family val="2"/>
    </font>
    <font>
      <u/>
      <sz val="11"/>
      <color rgb="FF0000FF"/>
      <name val="Arial Narrow"/>
      <family val="2"/>
    </font>
    <font>
      <b/>
      <sz val="11"/>
      <color rgb="FF000000"/>
      <name val="Arial Narrow"/>
      <family val="2"/>
    </font>
    <font>
      <sz val="11"/>
      <color theme="10"/>
      <name val="Arial Narrow"/>
      <family val="2"/>
    </font>
    <font>
      <b/>
      <sz val="14"/>
      <color theme="1"/>
      <name val="Arial Narrow"/>
      <family val="2"/>
    </font>
    <font>
      <sz val="14"/>
      <color theme="1"/>
      <name val="Arial Narrow"/>
      <family val="2"/>
    </font>
    <font>
      <b/>
      <sz val="14"/>
      <color rgb="FF000000"/>
      <name val="Arial Narrow"/>
      <family val="2"/>
    </font>
    <font>
      <i/>
      <sz val="14"/>
      <color rgb="FFFF000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1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/>
    <xf numFmtId="0" fontId="5" fillId="0" borderId="0" xfId="0" applyFont="1"/>
    <xf numFmtId="8" fontId="3" fillId="0" borderId="0" xfId="0" applyNumberFormat="1" applyFont="1"/>
    <xf numFmtId="164" fontId="3" fillId="0" borderId="0" xfId="0" applyNumberFormat="1" applyFont="1"/>
    <xf numFmtId="0" fontId="6" fillId="0" borderId="0" xfId="0" applyFont="1" applyAlignment="1"/>
    <xf numFmtId="164" fontId="3" fillId="0" borderId="0" xfId="0" applyNumberFormat="1" applyFont="1" applyAlignment="1"/>
    <xf numFmtId="0" fontId="7" fillId="0" borderId="0" xfId="0" applyFont="1" applyAlignment="1"/>
    <xf numFmtId="0" fontId="6" fillId="0" borderId="0" xfId="0" applyFont="1" applyAlignment="1">
      <alignment horizontal="left"/>
    </xf>
    <xf numFmtId="8" fontId="6" fillId="0" borderId="0" xfId="0" applyNumberFormat="1" applyFont="1" applyAlignment="1"/>
    <xf numFmtId="0" fontId="8" fillId="2" borderId="0" xfId="0" applyFont="1" applyFill="1" applyAlignment="1">
      <alignment horizontal="left"/>
    </xf>
    <xf numFmtId="165" fontId="6" fillId="0" borderId="0" xfId="0" applyNumberFormat="1" applyFont="1" applyAlignment="1"/>
    <xf numFmtId="0" fontId="3" fillId="0" borderId="0" xfId="0" applyFont="1" applyAlignment="1">
      <alignment vertical="center" wrapText="1"/>
    </xf>
    <xf numFmtId="164" fontId="3" fillId="0" borderId="0" xfId="0" applyNumberFormat="1" applyFont="1" applyAlignment="1">
      <alignment vertical="center" wrapText="1"/>
    </xf>
    <xf numFmtId="0" fontId="9" fillId="0" borderId="0" xfId="0" applyFont="1" applyAlignment="1"/>
    <xf numFmtId="166" fontId="3" fillId="0" borderId="0" xfId="0" applyNumberFormat="1" applyFont="1" applyAlignment="1"/>
    <xf numFmtId="0" fontId="10" fillId="2" borderId="0" xfId="0" applyFont="1" applyFill="1" applyAlignment="1"/>
    <xf numFmtId="0" fontId="11" fillId="0" borderId="0" xfId="0" applyFont="1" applyAlignment="1"/>
    <xf numFmtId="0" fontId="10" fillId="2" borderId="0" xfId="0" applyFont="1" applyFill="1" applyAlignment="1">
      <alignment vertical="top"/>
    </xf>
    <xf numFmtId="166" fontId="3" fillId="0" borderId="0" xfId="0" applyNumberFormat="1" applyFont="1"/>
    <xf numFmtId="0" fontId="3" fillId="0" borderId="0" xfId="0" applyFont="1" applyAlignment="1">
      <alignment vertical="center"/>
    </xf>
    <xf numFmtId="0" fontId="13" fillId="0" borderId="0" xfId="0" applyFont="1"/>
    <xf numFmtId="0" fontId="1" fillId="0" borderId="0" xfId="1" applyAlignment="1"/>
    <xf numFmtId="8" fontId="3" fillId="0" borderId="0" xfId="0" applyNumberFormat="1" applyFont="1" applyAlignment="1"/>
    <xf numFmtId="0" fontId="12" fillId="0" borderId="0" xfId="0" applyNumberFormat="1" applyFont="1" applyAlignment="1"/>
    <xf numFmtId="0" fontId="3" fillId="0" borderId="0" xfId="0" applyNumberFormat="1" applyFont="1"/>
    <xf numFmtId="0" fontId="3" fillId="0" borderId="0" xfId="0" applyFont="1" applyAlignment="1">
      <alignment horizontal="center"/>
    </xf>
    <xf numFmtId="0" fontId="14" fillId="0" borderId="0" xfId="0" applyFont="1"/>
    <xf numFmtId="0" fontId="14" fillId="0" borderId="0" xfId="0" applyFont="1" applyAlignment="1"/>
    <xf numFmtId="0" fontId="15" fillId="0" borderId="0" xfId="0" applyFont="1" applyAlignment="1"/>
    <xf numFmtId="8" fontId="16" fillId="0" borderId="0" xfId="0" applyNumberFormat="1" applyFont="1" applyAlignment="1">
      <alignment horizontal="center"/>
    </xf>
    <xf numFmtId="8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17" fillId="0" borderId="0" xfId="0" applyFont="1" applyAlignment="1">
      <alignment vertical="center"/>
    </xf>
    <xf numFmtId="0" fontId="17" fillId="0" borderId="0" xfId="0" applyFont="1" applyAlignment="1"/>
    <xf numFmtId="0" fontId="14" fillId="0" borderId="0" xfId="0" applyFont="1" applyAlignment="1">
      <alignment horizontal="center"/>
    </xf>
    <xf numFmtId="8" fontId="15" fillId="0" borderId="0" xfId="0" applyNumberFormat="1" applyFont="1"/>
    <xf numFmtId="166" fontId="15" fillId="0" borderId="0" xfId="0" applyNumberFormat="1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igikey.com/product-detail/en/nte-electronics-inc/NTE3145/2368-NTE3145-ND/11652806" TargetMode="External"/><Relationship Id="rId13" Type="http://schemas.openxmlformats.org/officeDocument/2006/relationships/hyperlink" Target="https://www.digikey.com/product-detail/en/stackpole-electronics-inc/CF14JT1K00/CF14JT1K00CT-ND/1830350" TargetMode="External"/><Relationship Id="rId18" Type="http://schemas.openxmlformats.org/officeDocument/2006/relationships/hyperlink" Target="https://www.amazon.com/AstroAI-Digital-Multimeter-Voltage-Tester/dp/B01ISAMUA6/ref=sr_1_5?dchild=1&amp;keywords=multimeter&amp;qid=1589693663&amp;sr=8-5" TargetMode="External"/><Relationship Id="rId3" Type="http://schemas.openxmlformats.org/officeDocument/2006/relationships/hyperlink" Target="https://www.digikey.com/product-detail/en/advanced-photonix/PDV-P8104/PDV-P8104-ND/480611" TargetMode="External"/><Relationship Id="rId21" Type="http://schemas.openxmlformats.org/officeDocument/2006/relationships/hyperlink" Target="https://www.amazon.com/MCIGICM-Breadboard-Trim-Potentiometer-Arduino/dp/B07S69443J/ref=sr_1_8?crid=20W1PDZGNERDI&amp;dchild=1&amp;keywords=breadboard+potentiometer&amp;qid=1590097765&amp;sprefix=breadboard+poten%2Caps%2C207&amp;sr=8-8" TargetMode="External"/><Relationship Id="rId7" Type="http://schemas.openxmlformats.org/officeDocument/2006/relationships/hyperlink" Target="https://www.digikey.com/product-detail/en/nte-electronics-inc/NTE3144/2368-NTE3144-ND/11652234" TargetMode="External"/><Relationship Id="rId12" Type="http://schemas.openxmlformats.org/officeDocument/2006/relationships/hyperlink" Target="https://www.digikey.com/product-detail/en/stackpole-electronics-inc/CF14JT220R/CF14JT220RCT-ND/1830334" TargetMode="External"/><Relationship Id="rId17" Type="http://schemas.openxmlformats.org/officeDocument/2006/relationships/hyperlink" Target="https://www.amazon.com/25-PACK-SanDisk-SDSDQAB-008G-Packaging/dp/B00WUCO05W" TargetMode="External"/><Relationship Id="rId2" Type="http://schemas.openxmlformats.org/officeDocument/2006/relationships/hyperlink" Target="https://www.amazon.com/REXQualis-Breadboard-Assorted-Prototyping-Circuits/dp/B081H2JQRV/ref=sr_1_4?dchild=1&amp;keywords=jumper+wire+kit+bulk&amp;qid=1589691434&amp;s=industrial&amp;sr=1-4" TargetMode="External"/><Relationship Id="rId16" Type="http://schemas.openxmlformats.org/officeDocument/2006/relationships/hyperlink" Target="https://www.digikey.com/product-detail/en/sparkfun-electronics/BOB-00544/1568-1345-ND/5824094" TargetMode="External"/><Relationship Id="rId20" Type="http://schemas.openxmlformats.org/officeDocument/2006/relationships/hyperlink" Target="https://www.amazon.com/Goliton-BS-2450-1-Button-Battery-Holder/dp/B01M1IB8CN/ref=sr_1_2?dchild=1&amp;keywords=cr2450+battery+holder&amp;qid=1590092060&amp;sr=8-2" TargetMode="External"/><Relationship Id="rId1" Type="http://schemas.openxmlformats.org/officeDocument/2006/relationships/hyperlink" Target="https://www.amazon.com/Micro-Helicopter-Airplane-Remote-Control/dp/B072V529YD/ref=sr_1_1?dchild=1&amp;keywords=10+pcs+servo&amp;qid=1589690878&amp;s=toys-and-games&amp;sr=1-1" TargetMode="External"/><Relationship Id="rId6" Type="http://schemas.openxmlformats.org/officeDocument/2006/relationships/hyperlink" Target="https://www.digikey.com/product-detail/en/sparkfun-electronics/SEN-13763/1568-1395-ND/6023505" TargetMode="External"/><Relationship Id="rId11" Type="http://schemas.openxmlformats.org/officeDocument/2006/relationships/hyperlink" Target="https://www.digikey.com/product-detail/en/stackpole-electronics-inc/CF14JT100R/CF14JT100RCT-ND/1830327" TargetMode="External"/><Relationship Id="rId24" Type="http://schemas.openxmlformats.org/officeDocument/2006/relationships/hyperlink" Target="https://bulkmemorycards.com/shop/accessories/memory-card-readers/micro-sd-to-usb-reader/" TargetMode="External"/><Relationship Id="rId5" Type="http://schemas.openxmlformats.org/officeDocument/2006/relationships/hyperlink" Target="https://www.digikey.com/product-detail/en/adafruit-industries-llc/2809/1528-1516-ND/5774319" TargetMode="External"/><Relationship Id="rId15" Type="http://schemas.openxmlformats.org/officeDocument/2006/relationships/hyperlink" Target="https://www.amazon.com/ATmega328P-Transparent-Optimizer-Breadboardwith-Compatible/dp/B01KZN2YPK/ref=sr_1_24?dchild=1&amp;keywords=uno+r3&amp;qid=1589689603&amp;sr=8-24" TargetMode="External"/><Relationship Id="rId23" Type="http://schemas.openxmlformats.org/officeDocument/2006/relationships/hyperlink" Target="https://www.digikey.com/product-detail/en/keystone-electronics/232/36-232-ND/303804" TargetMode="External"/><Relationship Id="rId10" Type="http://schemas.openxmlformats.org/officeDocument/2006/relationships/hyperlink" Target="https://www.digikey.com/product-detail/en/nte-electronics-inc/NTE3146/2368-NTE3146-ND/11653722" TargetMode="External"/><Relationship Id="rId19" Type="http://schemas.openxmlformats.org/officeDocument/2006/relationships/hyperlink" Target="https://www.digikey.com/product-detail/en/zeus-battery-products/CR2450/2059-CR2450-ND/9828856" TargetMode="External"/><Relationship Id="rId4" Type="http://schemas.openxmlformats.org/officeDocument/2006/relationships/hyperlink" Target="https://www.digikey.com/product-detail/en/analog-devices-inc/TMP36GT9Z/TMP36GT9Z-ND/820404" TargetMode="External"/><Relationship Id="rId9" Type="http://schemas.openxmlformats.org/officeDocument/2006/relationships/hyperlink" Target="https://www.digikey.com/product-detail/en/nte-electronics-inc/NTE3147/2368-NTE3147-ND/11653758" TargetMode="External"/><Relationship Id="rId14" Type="http://schemas.openxmlformats.org/officeDocument/2006/relationships/hyperlink" Target="https://www.digikey.com/product-detail/en/stackpole-electronics-inc/CF14JT10K0/CF14JT10K0CT-ND/1830374" TargetMode="External"/><Relationship Id="rId22" Type="http://schemas.openxmlformats.org/officeDocument/2006/relationships/hyperlink" Target="https://www.digikey.com/product-detail/en/texas-instruments/LM7805CT-NOPB/296-47192-ND/39019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08"/>
  <sheetViews>
    <sheetView tabSelected="1" workbookViewId="0">
      <selection activeCell="A30" sqref="A30"/>
    </sheetView>
  </sheetViews>
  <sheetFormatPr baseColWidth="10" defaultColWidth="12.6640625" defaultRowHeight="15" customHeight="1" x14ac:dyDescent="0.15"/>
  <cols>
    <col min="1" max="1" width="91.83203125" style="2" customWidth="1"/>
    <col min="2" max="2" width="15.6640625" style="2" customWidth="1"/>
    <col min="3" max="3" width="18.33203125" style="2" customWidth="1"/>
    <col min="4" max="4" width="26.33203125" style="2" customWidth="1"/>
    <col min="5" max="5" width="19.33203125" style="2" customWidth="1"/>
    <col min="6" max="6" width="8.83203125" style="2" bestFit="1" customWidth="1"/>
    <col min="7" max="7" width="9.83203125" style="2" bestFit="1" customWidth="1"/>
    <col min="8" max="8" width="11.33203125" style="2" customWidth="1"/>
    <col min="9" max="9" width="9.1640625" style="2" customWidth="1"/>
    <col min="10" max="10" width="13.6640625" style="2" customWidth="1"/>
    <col min="11" max="11" width="42" style="2" customWidth="1"/>
    <col min="12" max="12" width="7.6640625" style="2" customWidth="1"/>
    <col min="13" max="13" width="10.6640625" style="2" customWidth="1"/>
    <col min="14" max="29" width="7.6640625" style="2" customWidth="1"/>
    <col min="30" max="16384" width="12.6640625" style="2"/>
  </cols>
  <sheetData>
    <row r="1" spans="1:14" ht="32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4" ht="33" hidden="1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4" ht="35" hidden="1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4" ht="1" hidden="1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4" s="32" customFormat="1" ht="18" x14ac:dyDescent="0.2">
      <c r="A5" s="30" t="s">
        <v>1</v>
      </c>
      <c r="B5" s="30" t="s">
        <v>2</v>
      </c>
      <c r="C5" s="31" t="s">
        <v>3</v>
      </c>
      <c r="D5" s="30" t="s">
        <v>4</v>
      </c>
      <c r="E5" s="31" t="s">
        <v>5</v>
      </c>
      <c r="F5" s="30" t="s">
        <v>6</v>
      </c>
      <c r="G5" s="30" t="s">
        <v>7</v>
      </c>
      <c r="H5" s="30" t="s">
        <v>8</v>
      </c>
      <c r="I5" s="31" t="s">
        <v>9</v>
      </c>
      <c r="J5" s="31" t="s">
        <v>10</v>
      </c>
      <c r="K5" s="30" t="s">
        <v>11</v>
      </c>
    </row>
    <row r="6" spans="1:14" ht="14" x14ac:dyDescent="0.15">
      <c r="A6" s="2" t="s">
        <v>12</v>
      </c>
      <c r="B6" s="4" t="s">
        <v>13</v>
      </c>
      <c r="C6" s="4" t="s">
        <v>14</v>
      </c>
      <c r="D6" s="5" t="s">
        <v>15</v>
      </c>
      <c r="E6" s="2" t="s">
        <v>16</v>
      </c>
      <c r="F6" s="4">
        <v>2</v>
      </c>
      <c r="G6" s="6">
        <v>18.989999999999998</v>
      </c>
      <c r="H6" s="6">
        <f t="shared" ref="H6:H27" si="0">F6*G6</f>
        <v>37.979999999999997</v>
      </c>
      <c r="I6" s="2">
        <v>1</v>
      </c>
      <c r="J6" s="7">
        <f>G6/10</f>
        <v>1.8989999999999998</v>
      </c>
      <c r="K6" s="2" t="s">
        <v>17</v>
      </c>
    </row>
    <row r="7" spans="1:14" ht="14" x14ac:dyDescent="0.15">
      <c r="A7" s="2" t="s">
        <v>18</v>
      </c>
      <c r="B7" s="4" t="s">
        <v>13</v>
      </c>
      <c r="C7" s="4" t="s">
        <v>19</v>
      </c>
      <c r="D7" s="5" t="s">
        <v>20</v>
      </c>
      <c r="E7" s="2" t="s">
        <v>21</v>
      </c>
      <c r="F7" s="4">
        <v>4</v>
      </c>
      <c r="G7" s="6">
        <v>8.49</v>
      </c>
      <c r="H7" s="6">
        <f t="shared" si="0"/>
        <v>33.96</v>
      </c>
      <c r="I7" s="2">
        <v>1</v>
      </c>
      <c r="J7" s="7">
        <f>G7/6</f>
        <v>1.415</v>
      </c>
      <c r="K7" s="4" t="s">
        <v>22</v>
      </c>
    </row>
    <row r="8" spans="1:14" ht="14" x14ac:dyDescent="0.15">
      <c r="A8" s="4" t="s">
        <v>23</v>
      </c>
      <c r="B8" s="4" t="s">
        <v>24</v>
      </c>
      <c r="C8" s="8" t="s">
        <v>25</v>
      </c>
      <c r="D8" s="5" t="s">
        <v>26</v>
      </c>
      <c r="E8" s="2" t="s">
        <v>27</v>
      </c>
      <c r="F8" s="2">
        <v>21</v>
      </c>
      <c r="G8" s="6">
        <v>0.74</v>
      </c>
      <c r="H8" s="6">
        <f t="shared" si="0"/>
        <v>15.54</v>
      </c>
      <c r="I8" s="2">
        <v>1</v>
      </c>
      <c r="J8" s="9">
        <f t="shared" ref="J8:J11" si="1">G8</f>
        <v>0.74</v>
      </c>
      <c r="K8" s="4" t="s">
        <v>28</v>
      </c>
    </row>
    <row r="9" spans="1:14" ht="14" x14ac:dyDescent="0.15">
      <c r="A9" s="2" t="s">
        <v>29</v>
      </c>
      <c r="B9" s="4" t="s">
        <v>24</v>
      </c>
      <c r="C9" s="2" t="s">
        <v>30</v>
      </c>
      <c r="D9" s="10" t="s">
        <v>31</v>
      </c>
      <c r="E9" s="2" t="s">
        <v>27</v>
      </c>
      <c r="F9" s="2">
        <v>21</v>
      </c>
      <c r="G9" s="6">
        <v>1.48</v>
      </c>
      <c r="H9" s="6">
        <f t="shared" si="0"/>
        <v>31.08</v>
      </c>
      <c r="I9" s="2">
        <v>1</v>
      </c>
      <c r="J9" s="7">
        <f t="shared" si="1"/>
        <v>1.48</v>
      </c>
      <c r="K9" s="2" t="s">
        <v>28</v>
      </c>
    </row>
    <row r="10" spans="1:14" ht="14" x14ac:dyDescent="0.15">
      <c r="A10" s="2" t="s">
        <v>32</v>
      </c>
      <c r="B10" s="4" t="s">
        <v>24</v>
      </c>
      <c r="C10" s="11" t="s">
        <v>33</v>
      </c>
      <c r="D10" s="5" t="s">
        <v>34</v>
      </c>
      <c r="E10" s="2" t="s">
        <v>27</v>
      </c>
      <c r="F10" s="2">
        <v>21</v>
      </c>
      <c r="G10" s="12">
        <v>5</v>
      </c>
      <c r="H10" s="6">
        <f t="shared" si="0"/>
        <v>105</v>
      </c>
      <c r="I10" s="2">
        <v>1</v>
      </c>
      <c r="J10" s="7">
        <f t="shared" si="1"/>
        <v>5</v>
      </c>
      <c r="K10" s="2" t="s">
        <v>35</v>
      </c>
    </row>
    <row r="11" spans="1:14" ht="14" x14ac:dyDescent="0.15">
      <c r="A11" s="2" t="s">
        <v>36</v>
      </c>
      <c r="B11" s="4" t="s">
        <v>24</v>
      </c>
      <c r="C11" s="8" t="s">
        <v>37</v>
      </c>
      <c r="D11" s="10" t="s">
        <v>38</v>
      </c>
      <c r="E11" s="2" t="s">
        <v>27</v>
      </c>
      <c r="F11" s="2">
        <v>21</v>
      </c>
      <c r="G11" s="12">
        <v>7.95</v>
      </c>
      <c r="H11" s="6">
        <f t="shared" si="0"/>
        <v>166.95000000000002</v>
      </c>
      <c r="I11" s="2">
        <v>1</v>
      </c>
      <c r="J11" s="7">
        <f t="shared" si="1"/>
        <v>7.95</v>
      </c>
      <c r="K11" s="2" t="s">
        <v>35</v>
      </c>
    </row>
    <row r="12" spans="1:14" ht="14" x14ac:dyDescent="0.15">
      <c r="A12" s="2" t="s">
        <v>39</v>
      </c>
      <c r="B12" s="4" t="s">
        <v>24</v>
      </c>
      <c r="C12" s="8" t="s">
        <v>40</v>
      </c>
      <c r="D12" s="10" t="s">
        <v>41</v>
      </c>
      <c r="E12" s="2" t="s">
        <v>27</v>
      </c>
      <c r="F12" s="2">
        <v>48</v>
      </c>
      <c r="G12" s="6">
        <v>0.14000000000000001</v>
      </c>
      <c r="H12" s="6">
        <f t="shared" si="0"/>
        <v>6.7200000000000006</v>
      </c>
      <c r="I12" s="2">
        <v>2</v>
      </c>
      <c r="J12" s="7">
        <f t="shared" ref="J12:J15" si="2">G12*2</f>
        <v>0.28000000000000003</v>
      </c>
      <c r="K12" s="2" t="s">
        <v>42</v>
      </c>
    </row>
    <row r="13" spans="1:14" ht="14" x14ac:dyDescent="0.15">
      <c r="A13" s="2" t="s">
        <v>43</v>
      </c>
      <c r="B13" s="4" t="s">
        <v>24</v>
      </c>
      <c r="C13" s="13" t="s">
        <v>44</v>
      </c>
      <c r="D13" s="5" t="s">
        <v>45</v>
      </c>
      <c r="E13" s="2" t="s">
        <v>27</v>
      </c>
      <c r="F13" s="2">
        <v>48</v>
      </c>
      <c r="G13" s="6">
        <v>0.14000000000000001</v>
      </c>
      <c r="H13" s="6">
        <f t="shared" si="0"/>
        <v>6.7200000000000006</v>
      </c>
      <c r="I13" s="2">
        <v>2</v>
      </c>
      <c r="J13" s="7">
        <f t="shared" si="2"/>
        <v>0.28000000000000003</v>
      </c>
      <c r="K13" s="2" t="s">
        <v>42</v>
      </c>
    </row>
    <row r="14" spans="1:14" ht="14" x14ac:dyDescent="0.15">
      <c r="A14" s="2" t="s">
        <v>46</v>
      </c>
      <c r="B14" s="4" t="s">
        <v>24</v>
      </c>
      <c r="C14" s="8" t="s">
        <v>47</v>
      </c>
      <c r="D14" s="5" t="s">
        <v>48</v>
      </c>
      <c r="E14" s="2" t="s">
        <v>27</v>
      </c>
      <c r="F14" s="2">
        <v>48</v>
      </c>
      <c r="G14" s="6">
        <v>0.14000000000000001</v>
      </c>
      <c r="H14" s="6">
        <f t="shared" si="0"/>
        <v>6.7200000000000006</v>
      </c>
      <c r="I14" s="2">
        <v>2</v>
      </c>
      <c r="J14" s="7">
        <f t="shared" si="2"/>
        <v>0.28000000000000003</v>
      </c>
      <c r="K14" s="2" t="s">
        <v>42</v>
      </c>
    </row>
    <row r="15" spans="1:14" ht="14" x14ac:dyDescent="0.15">
      <c r="A15" s="2" t="s">
        <v>49</v>
      </c>
      <c r="B15" s="4" t="s">
        <v>24</v>
      </c>
      <c r="C15" s="8" t="s">
        <v>50</v>
      </c>
      <c r="D15" s="5" t="s">
        <v>51</v>
      </c>
      <c r="E15" s="2" t="s">
        <v>27</v>
      </c>
      <c r="F15" s="2">
        <v>48</v>
      </c>
      <c r="G15" s="6">
        <v>0.14000000000000001</v>
      </c>
      <c r="H15" s="6">
        <f t="shared" si="0"/>
        <v>6.7200000000000006</v>
      </c>
      <c r="I15" s="2">
        <v>2</v>
      </c>
      <c r="J15" s="7">
        <f t="shared" si="2"/>
        <v>0.28000000000000003</v>
      </c>
      <c r="K15" s="2" t="s">
        <v>42</v>
      </c>
    </row>
    <row r="16" spans="1:14" ht="14" x14ac:dyDescent="0.15">
      <c r="A16" s="2" t="s">
        <v>52</v>
      </c>
      <c r="B16" s="4" t="s">
        <v>24</v>
      </c>
      <c r="C16" s="8" t="s">
        <v>53</v>
      </c>
      <c r="D16" s="10" t="s">
        <v>54</v>
      </c>
      <c r="E16" s="2" t="s">
        <v>55</v>
      </c>
      <c r="F16" s="2">
        <v>100</v>
      </c>
      <c r="G16" s="14">
        <v>1.6199999999999999E-2</v>
      </c>
      <c r="H16" s="6">
        <f t="shared" si="0"/>
        <v>1.6199999999999999</v>
      </c>
      <c r="I16" s="15">
        <v>4</v>
      </c>
      <c r="J16" s="16">
        <f t="shared" ref="J16:J19" si="3">G16*4</f>
        <v>6.4799999999999996E-2</v>
      </c>
      <c r="K16" s="2" t="s">
        <v>56</v>
      </c>
      <c r="N16" s="15"/>
    </row>
    <row r="17" spans="1:14" ht="14" x14ac:dyDescent="0.15">
      <c r="A17" s="2" t="s">
        <v>57</v>
      </c>
      <c r="B17" s="4" t="s">
        <v>24</v>
      </c>
      <c r="C17" s="8" t="s">
        <v>58</v>
      </c>
      <c r="D17" s="5" t="s">
        <v>59</v>
      </c>
      <c r="E17" s="2" t="s">
        <v>55</v>
      </c>
      <c r="F17" s="2">
        <v>100</v>
      </c>
      <c r="G17" s="14">
        <v>1.6199999999999999E-2</v>
      </c>
      <c r="H17" s="6">
        <f t="shared" si="0"/>
        <v>1.6199999999999999</v>
      </c>
      <c r="I17" s="15">
        <v>4</v>
      </c>
      <c r="J17" s="16">
        <f t="shared" si="3"/>
        <v>6.4799999999999996E-2</v>
      </c>
      <c r="K17" s="2" t="s">
        <v>56</v>
      </c>
      <c r="N17" s="15"/>
    </row>
    <row r="18" spans="1:14" ht="14" x14ac:dyDescent="0.15">
      <c r="A18" s="2" t="s">
        <v>60</v>
      </c>
      <c r="B18" s="4" t="s">
        <v>24</v>
      </c>
      <c r="C18" s="8" t="s">
        <v>61</v>
      </c>
      <c r="D18" s="5" t="s">
        <v>62</v>
      </c>
      <c r="E18" s="2" t="s">
        <v>55</v>
      </c>
      <c r="F18" s="2">
        <v>100</v>
      </c>
      <c r="G18" s="14">
        <v>1.6199999999999999E-2</v>
      </c>
      <c r="H18" s="6">
        <f t="shared" si="0"/>
        <v>1.6199999999999999</v>
      </c>
      <c r="I18" s="15">
        <v>4</v>
      </c>
      <c r="J18" s="16">
        <f t="shared" si="3"/>
        <v>6.4799999999999996E-2</v>
      </c>
      <c r="K18" s="2" t="s">
        <v>56</v>
      </c>
      <c r="N18" s="15"/>
    </row>
    <row r="19" spans="1:14" ht="14" x14ac:dyDescent="0.15">
      <c r="A19" s="2" t="s">
        <v>63</v>
      </c>
      <c r="B19" s="2" t="s">
        <v>24</v>
      </c>
      <c r="C19" s="8" t="s">
        <v>64</v>
      </c>
      <c r="D19" s="10" t="s">
        <v>65</v>
      </c>
      <c r="E19" s="2" t="s">
        <v>55</v>
      </c>
      <c r="F19" s="2">
        <v>100</v>
      </c>
      <c r="G19" s="14">
        <v>1.6199999999999999E-2</v>
      </c>
      <c r="H19" s="6">
        <f t="shared" si="0"/>
        <v>1.6199999999999999</v>
      </c>
      <c r="I19" s="2">
        <v>4</v>
      </c>
      <c r="J19" s="16">
        <f t="shared" si="3"/>
        <v>6.4799999999999996E-2</v>
      </c>
      <c r="K19" s="2" t="s">
        <v>56</v>
      </c>
    </row>
    <row r="20" spans="1:14" ht="14" x14ac:dyDescent="0.15">
      <c r="A20" s="2" t="s">
        <v>66</v>
      </c>
      <c r="B20" s="4" t="s">
        <v>13</v>
      </c>
      <c r="C20" s="4" t="s">
        <v>67</v>
      </c>
      <c r="D20" s="5" t="s">
        <v>68</v>
      </c>
      <c r="E20" s="2" t="s">
        <v>27</v>
      </c>
      <c r="F20" s="2">
        <v>21</v>
      </c>
      <c r="G20" s="6">
        <v>8.8800000000000008</v>
      </c>
      <c r="H20" s="6">
        <f t="shared" si="0"/>
        <v>186.48000000000002</v>
      </c>
      <c r="I20" s="2">
        <v>1</v>
      </c>
      <c r="J20" s="7">
        <f t="shared" ref="J20:J21" si="4">G20</f>
        <v>8.8800000000000008</v>
      </c>
      <c r="K20" s="2" t="s">
        <v>69</v>
      </c>
    </row>
    <row r="21" spans="1:14" ht="14" x14ac:dyDescent="0.15">
      <c r="A21" s="2" t="s">
        <v>70</v>
      </c>
      <c r="B21" s="2" t="s">
        <v>24</v>
      </c>
      <c r="C21" s="2" t="s">
        <v>71</v>
      </c>
      <c r="D21" s="17" t="s">
        <v>72</v>
      </c>
      <c r="E21" s="2" t="s">
        <v>27</v>
      </c>
      <c r="F21" s="2">
        <v>21</v>
      </c>
      <c r="G21" s="18">
        <v>4.5</v>
      </c>
      <c r="H21" s="6">
        <f t="shared" si="0"/>
        <v>94.5</v>
      </c>
      <c r="I21" s="2">
        <v>1</v>
      </c>
      <c r="J21" s="7">
        <f t="shared" si="4"/>
        <v>4.5</v>
      </c>
      <c r="K21" s="2" t="s">
        <v>73</v>
      </c>
    </row>
    <row r="22" spans="1:14" ht="15.75" customHeight="1" x14ac:dyDescent="0.15">
      <c r="A22" s="2" t="s">
        <v>74</v>
      </c>
      <c r="B22" s="2" t="s">
        <v>13</v>
      </c>
      <c r="C22" s="19" t="s">
        <v>75</v>
      </c>
      <c r="D22" s="20" t="s">
        <v>76</v>
      </c>
      <c r="E22" s="2" t="s">
        <v>77</v>
      </c>
      <c r="F22" s="2">
        <v>1</v>
      </c>
      <c r="G22" s="18">
        <v>87</v>
      </c>
      <c r="H22" s="6">
        <f t="shared" si="0"/>
        <v>87</v>
      </c>
      <c r="I22" s="2">
        <v>1</v>
      </c>
      <c r="J22" s="7">
        <f>H22/25</f>
        <v>3.48</v>
      </c>
      <c r="K22" s="2" t="s">
        <v>78</v>
      </c>
    </row>
    <row r="23" spans="1:14" ht="15.75" customHeight="1" x14ac:dyDescent="0.15">
      <c r="A23" s="2" t="s">
        <v>79</v>
      </c>
      <c r="B23" s="2" t="s">
        <v>13</v>
      </c>
      <c r="C23" s="21" t="s">
        <v>80</v>
      </c>
      <c r="D23" s="20" t="s">
        <v>81</v>
      </c>
      <c r="E23" s="2" t="s">
        <v>27</v>
      </c>
      <c r="F23" s="2">
        <v>21</v>
      </c>
      <c r="G23" s="18">
        <v>11.99</v>
      </c>
      <c r="H23" s="22">
        <f t="shared" si="0"/>
        <v>251.79</v>
      </c>
      <c r="I23" s="2">
        <v>1</v>
      </c>
      <c r="J23" s="7">
        <f t="shared" ref="J23:J24" si="5">G23</f>
        <v>11.99</v>
      </c>
      <c r="K23" s="2" t="s">
        <v>82</v>
      </c>
    </row>
    <row r="24" spans="1:14" ht="15.75" customHeight="1" x14ac:dyDescent="0.15">
      <c r="A24" s="2" t="s">
        <v>83</v>
      </c>
      <c r="B24" s="2" t="s">
        <v>24</v>
      </c>
      <c r="C24" s="2" t="s">
        <v>84</v>
      </c>
      <c r="D24" s="17" t="s">
        <v>85</v>
      </c>
      <c r="E24" s="2" t="s">
        <v>55</v>
      </c>
      <c r="F24" s="2">
        <v>21</v>
      </c>
      <c r="G24" s="18">
        <v>0.65800000000000003</v>
      </c>
      <c r="H24" s="22">
        <f t="shared" si="0"/>
        <v>13.818000000000001</v>
      </c>
      <c r="I24" s="2">
        <v>1</v>
      </c>
      <c r="J24" s="22">
        <f t="shared" si="5"/>
        <v>0.65800000000000003</v>
      </c>
      <c r="K24" s="2" t="s">
        <v>86</v>
      </c>
    </row>
    <row r="25" spans="1:14" ht="15.75" customHeight="1" x14ac:dyDescent="0.15">
      <c r="A25" s="2" t="s">
        <v>87</v>
      </c>
      <c r="B25" s="2" t="s">
        <v>13</v>
      </c>
      <c r="C25" s="2" t="s">
        <v>88</v>
      </c>
      <c r="D25" s="10" t="s">
        <v>89</v>
      </c>
      <c r="E25" s="2" t="s">
        <v>16</v>
      </c>
      <c r="F25" s="2">
        <v>2</v>
      </c>
      <c r="G25" s="18">
        <v>6.95</v>
      </c>
      <c r="H25" s="22">
        <f t="shared" si="0"/>
        <v>13.9</v>
      </c>
      <c r="I25" s="2">
        <v>1</v>
      </c>
      <c r="J25" s="22">
        <f>(G25/10)</f>
        <v>0.69500000000000006</v>
      </c>
      <c r="K25" s="2" t="s">
        <v>90</v>
      </c>
    </row>
    <row r="26" spans="1:14" ht="15.75" customHeight="1" x14ac:dyDescent="0.15">
      <c r="A26" s="2" t="s">
        <v>91</v>
      </c>
      <c r="B26" s="2" t="s">
        <v>13</v>
      </c>
      <c r="C26" s="19" t="s">
        <v>92</v>
      </c>
      <c r="D26" s="17" t="s">
        <v>93</v>
      </c>
      <c r="E26" s="2" t="s">
        <v>16</v>
      </c>
      <c r="F26" s="2">
        <v>2</v>
      </c>
      <c r="G26" s="18">
        <v>6.99</v>
      </c>
      <c r="H26" s="22">
        <f t="shared" si="0"/>
        <v>13.98</v>
      </c>
      <c r="I26" s="2">
        <v>1</v>
      </c>
      <c r="J26" s="6">
        <f>G26/10</f>
        <v>0.69900000000000007</v>
      </c>
      <c r="K26" s="2" t="s">
        <v>94</v>
      </c>
    </row>
    <row r="27" spans="1:14" ht="15.75" customHeight="1" x14ac:dyDescent="0.15">
      <c r="A27" s="2" t="s">
        <v>95</v>
      </c>
      <c r="B27" s="2" t="s">
        <v>24</v>
      </c>
      <c r="C27" s="13" t="s">
        <v>96</v>
      </c>
      <c r="D27" s="17" t="s">
        <v>97</v>
      </c>
      <c r="E27" s="2" t="s">
        <v>55</v>
      </c>
      <c r="F27" s="2">
        <v>20</v>
      </c>
      <c r="G27" s="18">
        <v>1.381</v>
      </c>
      <c r="H27" s="22">
        <f t="shared" si="0"/>
        <v>27.62</v>
      </c>
      <c r="I27" s="2">
        <v>1</v>
      </c>
      <c r="J27" s="12">
        <f>G27</f>
        <v>1.381</v>
      </c>
      <c r="K27" s="2" t="s">
        <v>94</v>
      </c>
    </row>
    <row r="28" spans="1:14" ht="15.75" customHeight="1" x14ac:dyDescent="0.15">
      <c r="A28" s="2" t="s">
        <v>98</v>
      </c>
      <c r="B28" s="2" t="s">
        <v>24</v>
      </c>
      <c r="C28" s="2" t="s">
        <v>99</v>
      </c>
      <c r="D28" s="17" t="s">
        <v>100</v>
      </c>
      <c r="E28" s="2" t="s">
        <v>27</v>
      </c>
      <c r="G28" s="2">
        <v>0.48</v>
      </c>
      <c r="I28" s="27">
        <v>1</v>
      </c>
      <c r="J28" s="12">
        <f>G28</f>
        <v>0.48</v>
      </c>
    </row>
    <row r="29" spans="1:14" ht="15.75" customHeight="1" x14ac:dyDescent="0.15">
      <c r="A29" s="2" t="s">
        <v>104</v>
      </c>
      <c r="B29" s="2" t="s">
        <v>105</v>
      </c>
      <c r="C29" s="2" t="s">
        <v>106</v>
      </c>
      <c r="D29" s="25" t="s">
        <v>103</v>
      </c>
      <c r="E29" s="2" t="s">
        <v>107</v>
      </c>
      <c r="F29" s="2">
        <v>20</v>
      </c>
      <c r="G29" s="26">
        <v>2.75</v>
      </c>
      <c r="H29" s="26">
        <f>G29*20</f>
        <v>55</v>
      </c>
      <c r="I29" s="27">
        <v>1</v>
      </c>
      <c r="J29" s="12">
        <f>G29</f>
        <v>2.75</v>
      </c>
    </row>
    <row r="30" spans="1:14" ht="15.75" customHeight="1" x14ac:dyDescent="0.15">
      <c r="A30" s="2" t="s">
        <v>108</v>
      </c>
      <c r="B30" s="2" t="s">
        <v>13</v>
      </c>
      <c r="C30" s="4"/>
      <c r="D30" s="2" t="s">
        <v>109</v>
      </c>
      <c r="E30" s="2" t="s">
        <v>110</v>
      </c>
      <c r="F30" s="2">
        <v>100</v>
      </c>
      <c r="G30" s="26">
        <v>11.99</v>
      </c>
      <c r="H30" s="2">
        <v>11.99</v>
      </c>
      <c r="I30" s="28">
        <v>5</v>
      </c>
      <c r="J30" s="6">
        <f>G30/20</f>
        <v>0.59950000000000003</v>
      </c>
      <c r="K30" s="23" t="s">
        <v>111</v>
      </c>
    </row>
    <row r="31" spans="1:14" ht="15.75" customHeight="1" x14ac:dyDescent="0.15">
      <c r="A31" s="2" t="s">
        <v>112</v>
      </c>
      <c r="B31" s="2" t="s">
        <v>13</v>
      </c>
      <c r="C31" s="4"/>
      <c r="G31" s="26"/>
      <c r="I31" s="28"/>
      <c r="J31" s="6"/>
      <c r="K31" s="23"/>
    </row>
    <row r="32" spans="1:14" ht="15.75" customHeight="1" x14ac:dyDescent="0.2">
      <c r="G32" s="33" t="s">
        <v>101</v>
      </c>
      <c r="H32" s="32"/>
      <c r="I32" s="32"/>
      <c r="J32" s="32"/>
    </row>
    <row r="33" spans="1:10" ht="15.75" customHeight="1" x14ac:dyDescent="0.2">
      <c r="A33" s="3"/>
      <c r="G33" s="34">
        <f>SUM(H6:H27)</f>
        <v>1112.9580000000001</v>
      </c>
      <c r="H33" s="32"/>
      <c r="I33" s="31"/>
      <c r="J33" s="31"/>
    </row>
    <row r="34" spans="1:10" ht="15.75" customHeight="1" x14ac:dyDescent="0.2">
      <c r="C34" s="21"/>
      <c r="G34" s="35"/>
      <c r="H34" s="36" t="s">
        <v>102</v>
      </c>
      <c r="I34" s="37"/>
      <c r="J34" s="37"/>
    </row>
    <row r="35" spans="1:10" ht="15.75" customHeight="1" x14ac:dyDescent="0.2">
      <c r="D35" s="24"/>
      <c r="G35" s="38" t="s">
        <v>9</v>
      </c>
      <c r="H35" s="39"/>
      <c r="I35" s="39"/>
      <c r="J35" s="39"/>
    </row>
    <row r="36" spans="1:10" ht="15.75" customHeight="1" x14ac:dyDescent="0.2">
      <c r="G36" s="40">
        <f>SUM(J6:J27)</f>
        <v>52.146200000000015</v>
      </c>
      <c r="H36" s="32"/>
      <c r="I36" s="32"/>
      <c r="J36" s="32"/>
    </row>
    <row r="37" spans="1:10" ht="15.75" customHeight="1" x14ac:dyDescent="0.15">
      <c r="F37" s="29"/>
      <c r="G37" s="29"/>
      <c r="H37" s="29"/>
    </row>
    <row r="38" spans="1:10" ht="15.75" customHeight="1" x14ac:dyDescent="0.15"/>
    <row r="39" spans="1:10" ht="15.75" customHeight="1" x14ac:dyDescent="0.15"/>
    <row r="40" spans="1:10" ht="15.75" customHeight="1" x14ac:dyDescent="0.15"/>
    <row r="41" spans="1:10" ht="15.75" customHeight="1" x14ac:dyDescent="0.15"/>
    <row r="42" spans="1:10" ht="15.75" customHeight="1" x14ac:dyDescent="0.15"/>
    <row r="43" spans="1:10" ht="15.75" customHeight="1" x14ac:dyDescent="0.15"/>
    <row r="44" spans="1:10" ht="15.75" customHeight="1" x14ac:dyDescent="0.15"/>
    <row r="45" spans="1:10" ht="15.75" customHeight="1" x14ac:dyDescent="0.15"/>
    <row r="46" spans="1:10" ht="15.75" customHeight="1" x14ac:dyDescent="0.15"/>
    <row r="47" spans="1:10" ht="15.75" customHeight="1" x14ac:dyDescent="0.15"/>
    <row r="48" spans="1:10" ht="15.75" customHeight="1" x14ac:dyDescent="0.15"/>
    <row r="49" ht="15.75" customHeight="1" x14ac:dyDescent="0.15"/>
    <row r="50" ht="15.75" customHeight="1" x14ac:dyDescent="0.15"/>
    <row r="51" ht="15.75" customHeight="1" x14ac:dyDescent="0.15"/>
    <row r="52" ht="15.75" customHeight="1" x14ac:dyDescent="0.15"/>
    <row r="53" ht="15.75" customHeight="1" x14ac:dyDescent="0.15"/>
    <row r="54" ht="15.75" customHeight="1" x14ac:dyDescent="0.15"/>
    <row r="55" ht="15.75" customHeight="1" x14ac:dyDescent="0.15"/>
    <row r="56" ht="15.75" customHeight="1" x14ac:dyDescent="0.15"/>
    <row r="57" ht="15.75" customHeight="1" x14ac:dyDescent="0.15"/>
    <row r="58" ht="15.75" customHeight="1" x14ac:dyDescent="0.15"/>
    <row r="59" ht="15.75" customHeight="1" x14ac:dyDescent="0.15"/>
    <row r="60" ht="15.75" customHeight="1" x14ac:dyDescent="0.15"/>
    <row r="61" ht="15.75" customHeight="1" x14ac:dyDescent="0.15"/>
    <row r="62" ht="15.75" customHeight="1" x14ac:dyDescent="0.15"/>
    <row r="63" ht="15.75" customHeight="1" x14ac:dyDescent="0.15"/>
    <row r="64" ht="15.75" customHeight="1" x14ac:dyDescent="0.15"/>
    <row r="65" ht="15.75" customHeight="1" x14ac:dyDescent="0.15"/>
    <row r="66" ht="15.75" customHeight="1" x14ac:dyDescent="0.15"/>
    <row r="67" ht="15.75" customHeight="1" x14ac:dyDescent="0.15"/>
    <row r="68" ht="15.75" customHeight="1" x14ac:dyDescent="0.15"/>
    <row r="69" ht="15.75" customHeight="1" x14ac:dyDescent="0.15"/>
    <row r="70" ht="15.75" customHeight="1" x14ac:dyDescent="0.15"/>
    <row r="71" ht="15.75" customHeight="1" x14ac:dyDescent="0.15"/>
    <row r="72" ht="15.75" customHeight="1" x14ac:dyDescent="0.15"/>
    <row r="73" ht="15.75" customHeight="1" x14ac:dyDescent="0.15"/>
    <row r="74" ht="15.75" customHeight="1" x14ac:dyDescent="0.15"/>
    <row r="75" ht="15.75" customHeight="1" x14ac:dyDescent="0.15"/>
    <row r="76" ht="15.75" customHeight="1" x14ac:dyDescent="0.15"/>
    <row r="77" ht="15.75" customHeight="1" x14ac:dyDescent="0.15"/>
    <row r="78" ht="15.75" customHeight="1" x14ac:dyDescent="0.15"/>
    <row r="79" ht="15.75" customHeight="1" x14ac:dyDescent="0.15"/>
    <row r="80" ht="15.75" customHeight="1" x14ac:dyDescent="0.15"/>
    <row r="81" ht="15.75" customHeight="1" x14ac:dyDescent="0.15"/>
    <row r="82" ht="15.75" customHeight="1" x14ac:dyDescent="0.15"/>
    <row r="83" ht="15.75" customHeight="1" x14ac:dyDescent="0.15"/>
    <row r="84" ht="15.75" customHeight="1" x14ac:dyDescent="0.15"/>
    <row r="85" ht="15.75" customHeight="1" x14ac:dyDescent="0.15"/>
    <row r="86" ht="15.75" customHeight="1" x14ac:dyDescent="0.15"/>
    <row r="87" ht="15.75" customHeight="1" x14ac:dyDescent="0.15"/>
    <row r="88" ht="15.75" customHeight="1" x14ac:dyDescent="0.15"/>
    <row r="89" ht="15.75" customHeight="1" x14ac:dyDescent="0.15"/>
    <row r="90" ht="15.75" customHeight="1" x14ac:dyDescent="0.15"/>
    <row r="91" ht="15.75" customHeight="1" x14ac:dyDescent="0.15"/>
    <row r="92" ht="15.75" customHeight="1" x14ac:dyDescent="0.15"/>
    <row r="93" ht="15.75" customHeight="1" x14ac:dyDescent="0.15"/>
    <row r="94" ht="15.75" customHeight="1" x14ac:dyDescent="0.15"/>
    <row r="95" ht="15.75" customHeight="1" x14ac:dyDescent="0.15"/>
    <row r="96" ht="15.75" customHeight="1" x14ac:dyDescent="0.15"/>
    <row r="97" ht="15.75" customHeight="1" x14ac:dyDescent="0.15"/>
    <row r="98" ht="15.75" customHeight="1" x14ac:dyDescent="0.15"/>
    <row r="99" ht="15.75" customHeight="1" x14ac:dyDescent="0.15"/>
    <row r="100" ht="15.75" customHeight="1" x14ac:dyDescent="0.15"/>
    <row r="101" ht="15.75" customHeight="1" x14ac:dyDescent="0.15"/>
    <row r="102" ht="15.75" customHeight="1" x14ac:dyDescent="0.15"/>
    <row r="103" ht="15.75" customHeight="1" x14ac:dyDescent="0.15"/>
    <row r="104" ht="15.75" customHeight="1" x14ac:dyDescent="0.15"/>
    <row r="105" ht="15.75" customHeight="1" x14ac:dyDescent="0.15"/>
    <row r="106" ht="15.75" customHeight="1" x14ac:dyDescent="0.15"/>
    <row r="107" ht="15.75" customHeight="1" x14ac:dyDescent="0.15"/>
    <row r="108" ht="15.75" customHeight="1" x14ac:dyDescent="0.15"/>
    <row r="109" ht="15.75" customHeight="1" x14ac:dyDescent="0.15"/>
    <row r="110" ht="15.75" customHeight="1" x14ac:dyDescent="0.15"/>
    <row r="111" ht="15.75" customHeight="1" x14ac:dyDescent="0.15"/>
    <row r="112" ht="15.75" customHeight="1" x14ac:dyDescent="0.15"/>
    <row r="113" ht="15.75" customHeight="1" x14ac:dyDescent="0.15"/>
    <row r="114" ht="15.75" customHeight="1" x14ac:dyDescent="0.15"/>
    <row r="115" ht="15.75" customHeight="1" x14ac:dyDescent="0.15"/>
    <row r="116" ht="15.75" customHeight="1" x14ac:dyDescent="0.15"/>
    <row r="117" ht="15.75" customHeight="1" x14ac:dyDescent="0.15"/>
    <row r="118" ht="15.75" customHeight="1" x14ac:dyDescent="0.15"/>
    <row r="119" ht="15.75" customHeight="1" x14ac:dyDescent="0.15"/>
    <row r="120" ht="15.75" customHeight="1" x14ac:dyDescent="0.15"/>
    <row r="121" ht="15.75" customHeight="1" x14ac:dyDescent="0.15"/>
    <row r="122" ht="15.75" customHeight="1" x14ac:dyDescent="0.15"/>
    <row r="123" ht="15.75" customHeight="1" x14ac:dyDescent="0.15"/>
    <row r="124" ht="15.75" customHeight="1" x14ac:dyDescent="0.15"/>
    <row r="125" ht="15.75" customHeight="1" x14ac:dyDescent="0.15"/>
    <row r="126" ht="15.75" customHeight="1" x14ac:dyDescent="0.15"/>
    <row r="127" ht="15.75" customHeight="1" x14ac:dyDescent="0.15"/>
    <row r="128" ht="15.75" customHeight="1" x14ac:dyDescent="0.15"/>
    <row r="129" ht="15.75" customHeight="1" x14ac:dyDescent="0.15"/>
    <row r="130" ht="15.75" customHeight="1" x14ac:dyDescent="0.15"/>
    <row r="131" ht="15.75" customHeight="1" x14ac:dyDescent="0.15"/>
    <row r="132" ht="15.75" customHeight="1" x14ac:dyDescent="0.15"/>
    <row r="133" ht="15.75" customHeight="1" x14ac:dyDescent="0.15"/>
    <row r="134" ht="15.75" customHeight="1" x14ac:dyDescent="0.15"/>
    <row r="135" ht="15.75" customHeight="1" x14ac:dyDescent="0.15"/>
    <row r="136" ht="15.75" customHeight="1" x14ac:dyDescent="0.15"/>
    <row r="137" ht="15.75" customHeight="1" x14ac:dyDescent="0.15"/>
    <row r="138" ht="15.75" customHeight="1" x14ac:dyDescent="0.15"/>
    <row r="139" ht="15.75" customHeight="1" x14ac:dyDescent="0.15"/>
    <row r="140" ht="15.75" customHeight="1" x14ac:dyDescent="0.15"/>
    <row r="141" ht="15.75" customHeight="1" x14ac:dyDescent="0.15"/>
    <row r="142" ht="15.75" customHeight="1" x14ac:dyDescent="0.15"/>
    <row r="143" ht="15.75" customHeight="1" x14ac:dyDescent="0.15"/>
    <row r="144" ht="15.75" customHeight="1" x14ac:dyDescent="0.15"/>
    <row r="145" ht="15.75" customHeight="1" x14ac:dyDescent="0.15"/>
    <row r="146" ht="15.75" customHeight="1" x14ac:dyDescent="0.15"/>
    <row r="147" ht="15.75" customHeight="1" x14ac:dyDescent="0.15"/>
    <row r="148" ht="15.75" customHeight="1" x14ac:dyDescent="0.15"/>
    <row r="149" ht="15.75" customHeight="1" x14ac:dyDescent="0.15"/>
    <row r="150" ht="15.75" customHeight="1" x14ac:dyDescent="0.15"/>
    <row r="151" ht="15.75" customHeight="1" x14ac:dyDescent="0.15"/>
    <row r="152" ht="15.75" customHeight="1" x14ac:dyDescent="0.15"/>
    <row r="153" ht="15.75" customHeight="1" x14ac:dyDescent="0.15"/>
    <row r="154" ht="15.75" customHeight="1" x14ac:dyDescent="0.15"/>
    <row r="155" ht="15.75" customHeight="1" x14ac:dyDescent="0.15"/>
    <row r="156" ht="15.75" customHeight="1" x14ac:dyDescent="0.15"/>
    <row r="157" ht="15.75" customHeight="1" x14ac:dyDescent="0.15"/>
    <row r="158" ht="15.75" customHeight="1" x14ac:dyDescent="0.15"/>
    <row r="159" ht="15.75" customHeight="1" x14ac:dyDescent="0.15"/>
    <row r="160" ht="15.75" customHeight="1" x14ac:dyDescent="0.15"/>
    <row r="161" ht="15.75" customHeight="1" x14ac:dyDescent="0.15"/>
    <row r="162" ht="15.75" customHeight="1" x14ac:dyDescent="0.15"/>
    <row r="163" ht="15.75" customHeight="1" x14ac:dyDescent="0.15"/>
    <row r="164" ht="15.75" customHeight="1" x14ac:dyDescent="0.15"/>
    <row r="165" ht="15.75" customHeight="1" x14ac:dyDescent="0.15"/>
    <row r="166" ht="15.75" customHeight="1" x14ac:dyDescent="0.15"/>
    <row r="167" ht="15.75" customHeight="1" x14ac:dyDescent="0.15"/>
    <row r="168" ht="15.75" customHeight="1" x14ac:dyDescent="0.15"/>
    <row r="169" ht="15.75" customHeight="1" x14ac:dyDescent="0.15"/>
    <row r="170" ht="15.75" customHeight="1" x14ac:dyDescent="0.15"/>
    <row r="171" ht="15.75" customHeight="1" x14ac:dyDescent="0.15"/>
    <row r="172" ht="15.75" customHeight="1" x14ac:dyDescent="0.15"/>
    <row r="173" ht="15.75" customHeight="1" x14ac:dyDescent="0.15"/>
    <row r="174" ht="15.75" customHeight="1" x14ac:dyDescent="0.15"/>
    <row r="175" ht="15.75" customHeight="1" x14ac:dyDescent="0.15"/>
    <row r="176" ht="15.75" customHeight="1" x14ac:dyDescent="0.15"/>
    <row r="177" ht="15.75" customHeight="1" x14ac:dyDescent="0.15"/>
    <row r="178" ht="15.75" customHeight="1" x14ac:dyDescent="0.15"/>
    <row r="179" ht="15.75" customHeight="1" x14ac:dyDescent="0.15"/>
    <row r="180" ht="15.75" customHeight="1" x14ac:dyDescent="0.15"/>
    <row r="181" ht="15.75" customHeight="1" x14ac:dyDescent="0.15"/>
    <row r="182" ht="15.75" customHeight="1" x14ac:dyDescent="0.15"/>
    <row r="183" ht="15.75" customHeight="1" x14ac:dyDescent="0.15"/>
    <row r="184" ht="15.75" customHeight="1" x14ac:dyDescent="0.15"/>
    <row r="185" ht="15.75" customHeight="1" x14ac:dyDescent="0.15"/>
    <row r="186" ht="15.75" customHeight="1" x14ac:dyDescent="0.15"/>
    <row r="187" ht="15.75" customHeight="1" x14ac:dyDescent="0.15"/>
    <row r="188" ht="15.75" customHeight="1" x14ac:dyDescent="0.15"/>
    <row r="189" ht="15.75" customHeight="1" x14ac:dyDescent="0.15"/>
    <row r="190" ht="15.75" customHeight="1" x14ac:dyDescent="0.15"/>
    <row r="191" ht="15.75" customHeight="1" x14ac:dyDescent="0.15"/>
    <row r="192" ht="15.75" customHeight="1" x14ac:dyDescent="0.15"/>
    <row r="193" ht="15.75" customHeight="1" x14ac:dyDescent="0.15"/>
    <row r="194" ht="15.75" customHeight="1" x14ac:dyDescent="0.15"/>
    <row r="195" ht="15.75" customHeight="1" x14ac:dyDescent="0.15"/>
    <row r="196" ht="15.75" customHeight="1" x14ac:dyDescent="0.15"/>
    <row r="197" ht="15.75" customHeight="1" x14ac:dyDescent="0.15"/>
    <row r="198" ht="15.75" customHeight="1" x14ac:dyDescent="0.15"/>
    <row r="199" ht="15.75" customHeight="1" x14ac:dyDescent="0.15"/>
    <row r="200" ht="15.75" customHeight="1" x14ac:dyDescent="0.15"/>
    <row r="201" ht="15.75" customHeight="1" x14ac:dyDescent="0.15"/>
    <row r="202" ht="15.75" customHeight="1" x14ac:dyDescent="0.15"/>
    <row r="203" ht="15.75" customHeight="1" x14ac:dyDescent="0.15"/>
    <row r="204" ht="15.75" customHeight="1" x14ac:dyDescent="0.15"/>
    <row r="205" ht="15.75" customHeight="1" x14ac:dyDescent="0.15"/>
    <row r="206" ht="15.75" customHeight="1" x14ac:dyDescent="0.15"/>
    <row r="207" ht="15.75" customHeight="1" x14ac:dyDescent="0.15"/>
    <row r="208" ht="15.75" customHeight="1" x14ac:dyDescent="0.15"/>
    <row r="209" ht="15.75" customHeight="1" x14ac:dyDescent="0.15"/>
    <row r="210" ht="15.75" customHeight="1" x14ac:dyDescent="0.15"/>
    <row r="211" ht="15.75" customHeight="1" x14ac:dyDescent="0.15"/>
    <row r="212" ht="15.75" customHeight="1" x14ac:dyDescent="0.15"/>
    <row r="213" ht="15.75" customHeight="1" x14ac:dyDescent="0.15"/>
    <row r="214" ht="15.75" customHeight="1" x14ac:dyDescent="0.15"/>
    <row r="215" ht="15.75" customHeight="1" x14ac:dyDescent="0.15"/>
    <row r="216" ht="15.75" customHeight="1" x14ac:dyDescent="0.15"/>
    <row r="217" ht="15.75" customHeight="1" x14ac:dyDescent="0.15"/>
    <row r="218" ht="15.75" customHeight="1" x14ac:dyDescent="0.15"/>
    <row r="219" ht="15.75" customHeight="1" x14ac:dyDescent="0.15"/>
    <row r="220" ht="15.75" customHeight="1" x14ac:dyDescent="0.15"/>
    <row r="221" ht="15.75" customHeight="1" x14ac:dyDescent="0.15"/>
    <row r="222" ht="15.75" customHeight="1" x14ac:dyDescent="0.15"/>
    <row r="223" ht="15.75" customHeight="1" x14ac:dyDescent="0.15"/>
    <row r="224" ht="15.75" customHeight="1" x14ac:dyDescent="0.15"/>
    <row r="225" ht="15.75" customHeight="1" x14ac:dyDescent="0.15"/>
    <row r="226" ht="15.75" customHeight="1" x14ac:dyDescent="0.15"/>
    <row r="227" ht="15.75" customHeight="1" x14ac:dyDescent="0.15"/>
    <row r="228" ht="15.75" customHeight="1" x14ac:dyDescent="0.15"/>
    <row r="229" ht="15.75" customHeight="1" x14ac:dyDescent="0.15"/>
    <row r="230" ht="15.75" customHeight="1" x14ac:dyDescent="0.15"/>
    <row r="231" ht="15.75" customHeight="1" x14ac:dyDescent="0.15"/>
    <row r="232" ht="15.75" customHeight="1" x14ac:dyDescent="0.15"/>
    <row r="233" ht="15.75" customHeight="1" x14ac:dyDescent="0.15"/>
    <row r="234" ht="15.75" customHeight="1" x14ac:dyDescent="0.15"/>
    <row r="235" ht="15.75" customHeight="1" x14ac:dyDescent="0.15"/>
    <row r="236" ht="15.75" customHeight="1" x14ac:dyDescent="0.15"/>
    <row r="237" ht="15.75" customHeight="1" x14ac:dyDescent="0.15"/>
    <row r="238" ht="15.75" customHeight="1" x14ac:dyDescent="0.15"/>
    <row r="239" ht="15.75" customHeight="1" x14ac:dyDescent="0.15"/>
    <row r="24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  <row r="1001" ht="15.75" customHeight="1" x14ac:dyDescent="0.15"/>
    <row r="1002" ht="15.75" customHeight="1" x14ac:dyDescent="0.15"/>
    <row r="1003" ht="15.75" customHeight="1" x14ac:dyDescent="0.15"/>
    <row r="1004" ht="15.75" customHeight="1" x14ac:dyDescent="0.15"/>
    <row r="1005" ht="15.75" customHeight="1" x14ac:dyDescent="0.15"/>
    <row r="1006" ht="15.75" customHeight="1" x14ac:dyDescent="0.15"/>
    <row r="1007" ht="15.75" customHeight="1" x14ac:dyDescent="0.15"/>
    <row r="1008" ht="15.75" customHeight="1" x14ac:dyDescent="0.15"/>
  </sheetData>
  <mergeCells count="2">
    <mergeCell ref="A1:K4"/>
    <mergeCell ref="F37:H37"/>
  </mergeCells>
  <hyperlinks>
    <hyperlink ref="D6" r:id="rId1" xr:uid="{00000000-0004-0000-0000-000000000000}"/>
    <hyperlink ref="D7" r:id="rId2" xr:uid="{00000000-0004-0000-0000-000001000000}"/>
    <hyperlink ref="D8" r:id="rId3" xr:uid="{00000000-0004-0000-0000-000002000000}"/>
    <hyperlink ref="D9" r:id="rId4" xr:uid="{00000000-0004-0000-0000-000003000000}"/>
    <hyperlink ref="D10" r:id="rId5" xr:uid="{00000000-0004-0000-0000-000004000000}"/>
    <hyperlink ref="D11" r:id="rId6" xr:uid="{00000000-0004-0000-0000-000005000000}"/>
    <hyperlink ref="D12" r:id="rId7" xr:uid="{00000000-0004-0000-0000-000006000000}"/>
    <hyperlink ref="D13" r:id="rId8" xr:uid="{00000000-0004-0000-0000-000007000000}"/>
    <hyperlink ref="D14" r:id="rId9" xr:uid="{00000000-0004-0000-0000-000008000000}"/>
    <hyperlink ref="D15" r:id="rId10" xr:uid="{00000000-0004-0000-0000-000009000000}"/>
    <hyperlink ref="D16" r:id="rId11" xr:uid="{00000000-0004-0000-0000-00000A000000}"/>
    <hyperlink ref="D17" r:id="rId12" xr:uid="{00000000-0004-0000-0000-00000B000000}"/>
    <hyperlink ref="D18" r:id="rId13" xr:uid="{00000000-0004-0000-0000-00000C000000}"/>
    <hyperlink ref="D19" r:id="rId14" xr:uid="{00000000-0004-0000-0000-00000D000000}"/>
    <hyperlink ref="D20" r:id="rId15" xr:uid="{00000000-0004-0000-0000-00000E000000}"/>
    <hyperlink ref="D21" r:id="rId16" xr:uid="{00000000-0004-0000-0000-00000F000000}"/>
    <hyperlink ref="D22" r:id="rId17" xr:uid="{00000000-0004-0000-0000-000010000000}"/>
    <hyperlink ref="D23" r:id="rId18" xr:uid="{00000000-0004-0000-0000-000011000000}"/>
    <hyperlink ref="D24" r:id="rId19" xr:uid="{00000000-0004-0000-0000-000012000000}"/>
    <hyperlink ref="D25" r:id="rId20" xr:uid="{00000000-0004-0000-0000-000013000000}"/>
    <hyperlink ref="D26" r:id="rId21" xr:uid="{00000000-0004-0000-0000-000014000000}"/>
    <hyperlink ref="D27" r:id="rId22" xr:uid="{00000000-0004-0000-0000-000015000000}"/>
    <hyperlink ref="D28" r:id="rId23" xr:uid="{00000000-0004-0000-0000-000016000000}"/>
    <hyperlink ref="D29" r:id="rId24" xr:uid="{FE6FACB3-6A72-3A48-8083-FD6DC41AC8BE}"/>
  </hyperlinks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2020-07-17T23:23:58Z</dcterms:created>
  <dcterms:modified xsi:type="dcterms:W3CDTF">2020-07-17T23:23:58Z</dcterms:modified>
</cp:coreProperties>
</file>